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6(2024)" sheetId="1" r:id="rId1"/>
  </sheets>
  <definedNames>
    <definedName name="_xlnm.Print_Titles" localSheetId="0">'6(2024)'!$1:$7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C68" i="1"/>
  <c r="C79" i="1"/>
  <c r="C78" i="1"/>
  <c r="C77" i="1"/>
  <c r="C76" i="1"/>
  <c r="C75" i="1"/>
  <c r="C74" i="1"/>
  <c r="C73" i="1"/>
  <c r="C72" i="1"/>
  <c r="C71" i="1"/>
  <c r="C70" i="1"/>
  <c r="C69" i="1"/>
  <c r="C67" i="1"/>
  <c r="C66" i="1"/>
  <c r="C17" i="1"/>
  <c r="C65" i="1"/>
  <c r="C16" i="1"/>
  <c r="C64" i="1"/>
  <c r="C15" i="1"/>
  <c r="C63" i="1"/>
  <c r="C14" i="1"/>
  <c r="C62" i="1"/>
  <c r="C37" i="1"/>
  <c r="C61" i="1"/>
  <c r="C60" i="1"/>
  <c r="C35" i="1"/>
  <c r="C59" i="1"/>
  <c r="F57" i="1"/>
  <c r="E57" i="1"/>
  <c r="C56" i="1"/>
  <c r="C55" i="1"/>
  <c r="C54" i="1"/>
  <c r="C29" i="1"/>
  <c r="C53" i="1"/>
  <c r="C52" i="1"/>
  <c r="C51" i="1"/>
  <c r="C50" i="1"/>
  <c r="C25" i="1"/>
  <c r="C49" i="1"/>
  <c r="C24" i="1"/>
  <c r="C48" i="1"/>
  <c r="C46" i="1"/>
  <c r="C22" i="1"/>
  <c r="C45" i="1"/>
  <c r="C44" i="1"/>
  <c r="C43" i="1"/>
  <c r="C19" i="1"/>
  <c r="C42" i="1"/>
  <c r="C41" i="1"/>
  <c r="C40" i="1"/>
  <c r="C39" i="1"/>
  <c r="C38" i="1"/>
  <c r="C36" i="1"/>
  <c r="C34" i="1"/>
  <c r="F32" i="1"/>
  <c r="E32" i="1"/>
  <c r="F31" i="1"/>
  <c r="E31" i="1"/>
  <c r="C31" i="1"/>
  <c r="F30" i="1"/>
  <c r="E30" i="1"/>
  <c r="C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27" i="1"/>
  <c r="C26" i="1"/>
  <c r="C28" i="1"/>
  <c r="C20" i="1"/>
  <c r="C13" i="1"/>
  <c r="C21" i="1"/>
  <c r="C23" i="1"/>
  <c r="C57" i="1"/>
  <c r="C18" i="1"/>
  <c r="F8" i="1"/>
  <c r="E8" i="1"/>
  <c r="C12" i="1"/>
  <c r="C11" i="1"/>
  <c r="C10" i="1" l="1"/>
  <c r="C8" i="1" s="1"/>
  <c r="C32" i="1"/>
  <c r="D43" i="1" l="1"/>
  <c r="D54" i="1"/>
  <c r="D76" i="1"/>
  <c r="D42" i="1"/>
  <c r="D62" i="1"/>
  <c r="D35" i="1"/>
  <c r="D73" i="1"/>
  <c r="D44" i="1"/>
  <c r="D45" i="1"/>
  <c r="D50" i="1"/>
  <c r="D25" i="1" s="1"/>
  <c r="D67" i="1"/>
  <c r="D70" i="1"/>
  <c r="D60" i="1"/>
  <c r="D53" i="1"/>
  <c r="D28" i="1" s="1"/>
  <c r="D68" i="1"/>
  <c r="D40" i="1"/>
  <c r="D16" i="1" s="1"/>
  <c r="D59" i="1"/>
  <c r="D38" i="1"/>
  <c r="D14" i="1" s="1"/>
  <c r="D75" i="1"/>
  <c r="D78" i="1"/>
  <c r="D39" i="1"/>
  <c r="D77" i="1"/>
  <c r="D51" i="1"/>
  <c r="D61" i="1"/>
  <c r="D46" i="1"/>
  <c r="D37" i="1"/>
  <c r="D13" i="1" s="1"/>
  <c r="D65" i="1"/>
  <c r="D52" i="1"/>
  <c r="D36" i="1"/>
  <c r="D12" i="1" s="1"/>
  <c r="D56" i="1"/>
  <c r="D79" i="1"/>
  <c r="D64" i="1"/>
  <c r="D63" i="1"/>
  <c r="D69" i="1"/>
  <c r="D71" i="1"/>
  <c r="D74" i="1"/>
  <c r="D72" i="1"/>
  <c r="D48" i="1"/>
  <c r="D23" i="1" s="1"/>
  <c r="D49" i="1"/>
  <c r="D24" i="1" s="1"/>
  <c r="D55" i="1"/>
  <c r="D30" i="1" s="1"/>
  <c r="D66" i="1"/>
  <c r="D41" i="1"/>
  <c r="D17" i="1" s="1"/>
  <c r="D34" i="1"/>
  <c r="D57" i="1" l="1"/>
  <c r="D31" i="1"/>
  <c r="D27" i="1"/>
  <c r="D11" i="1"/>
  <c r="D10" i="1"/>
  <c r="D32" i="1"/>
  <c r="D29" i="1"/>
  <c r="D21" i="1"/>
  <c r="D20" i="1"/>
  <c r="D22" i="1"/>
  <c r="D18" i="1"/>
  <c r="D26" i="1"/>
  <c r="D15" i="1"/>
  <c r="D19" i="1"/>
  <c r="D8" i="1" l="1"/>
</calcChain>
</file>

<file path=xl/sharedStrings.xml><?xml version="1.0" encoding="utf-8"?>
<sst xmlns="http://schemas.openxmlformats.org/spreadsheetml/2006/main" count="86" uniqueCount="41">
  <si>
    <t>SEGÚN SECTOR DE ESTUDIO Y DEPENDENCIA: AÑO 2024</t>
  </si>
  <si>
    <t>Sector de estudio y 
dependencia</t>
  </si>
  <si>
    <t xml:space="preserve">Graduados                                                                                                                                               </t>
  </si>
  <si>
    <t>Total</t>
  </si>
  <si>
    <t>Porcentaje
(1)</t>
  </si>
  <si>
    <t>Sexo</t>
  </si>
  <si>
    <t>Hombres</t>
  </si>
  <si>
    <t>Mujeres</t>
  </si>
  <si>
    <t>TOTAL</t>
  </si>
  <si>
    <t>Formación de personal docente y ciencias</t>
  </si>
  <si>
    <t>de la educación</t>
  </si>
  <si>
    <t>Artes</t>
  </si>
  <si>
    <t>Humanidades</t>
  </si>
  <si>
    <t>Ciencias sociales y del comportamiento</t>
  </si>
  <si>
    <t>Periodismo e información</t>
  </si>
  <si>
    <t>Educación comercial y administración</t>
  </si>
  <si>
    <t>Derecho</t>
  </si>
  <si>
    <t>Ciencias de la vida</t>
  </si>
  <si>
    <t>Ciencias físicas</t>
  </si>
  <si>
    <t>Matemáticas y estadística</t>
  </si>
  <si>
    <t>Informática</t>
  </si>
  <si>
    <t>Ingeniería y profesiones afines</t>
  </si>
  <si>
    <t>Industria y producción</t>
  </si>
  <si>
    <t>Arquitectura y construcción</t>
  </si>
  <si>
    <t>Agricultura, silvicultura y pesca</t>
  </si>
  <si>
    <t>Veterinaria</t>
  </si>
  <si>
    <t>Medicina</t>
  </si>
  <si>
    <t>Servicios sociales</t>
  </si>
  <si>
    <t>Servicios personales</t>
  </si>
  <si>
    <t>Servicios de transporte</t>
  </si>
  <si>
    <t>Protección del medio ambiente</t>
  </si>
  <si>
    <t>Servicios de seguridad</t>
  </si>
  <si>
    <t>Oficial</t>
  </si>
  <si>
    <t>Oficial: (Continuación)</t>
  </si>
  <si>
    <t>Particular</t>
  </si>
  <si>
    <t xml:space="preserve"> </t>
  </si>
  <si>
    <t xml:space="preserve">0.0 Cuando la cantidad es menor a la mitad de la unidad o fracción decimal adoptada, para la expresión del dato. </t>
  </si>
  <si>
    <t>(1) De existir diferencia entre el total y los parciales, se debe al redondeo.</t>
  </si>
  <si>
    <t>Fuente: Universidades oficiales y particulares que reportaron datos.</t>
  </si>
  <si>
    <t>Cuadro 6. GRADUADOS DE EDUCACIÓN UNIVERSITARIA EN LA REPÚBLICA, POR SEXO,</t>
  </si>
  <si>
    <t>NOTA: Según los campos de educación definidos por la Clasificación Internacional Normalizada de la Educación (CINE) de la Unesco, versión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</si>
</sst>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;[Red]0.0"/>
    <numFmt numFmtId="165" formatCode="#,##0;[Red]#,##0"/>
    <numFmt numFmtId="166" formatCode="#,##0.0;[Red]#,##0.0"/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165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6" fontId="1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7" fontId="2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6" xfId="0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left" readingOrder="1"/>
    </xf>
    <xf numFmtId="0" fontId="5" fillId="0" borderId="0" xfId="0" applyFont="1" applyFill="1" applyAlignment="1">
      <alignment readingOrder="1"/>
    </xf>
    <xf numFmtId="0" fontId="5" fillId="0" borderId="0" xfId="0" applyFont="1" applyFill="1" applyAlignment="1">
      <alignment wrapText="1" readingOrder="1"/>
    </xf>
    <xf numFmtId="3" fontId="5" fillId="0" borderId="0" xfId="0" applyNumberFormat="1" applyFont="1" applyFill="1" applyBorder="1"/>
    <xf numFmtId="3" fontId="5" fillId="0" borderId="0" xfId="0" applyNumberFormat="1" applyFont="1" applyFill="1"/>
    <xf numFmtId="1" fontId="3" fillId="0" borderId="0" xfId="0" applyNumberFormat="1" applyFont="1"/>
    <xf numFmtId="1" fontId="3" fillId="0" borderId="0" xfId="0" applyNumberFormat="1" applyFont="1" applyBorder="1"/>
    <xf numFmtId="164" fontId="3" fillId="0" borderId="0" xfId="0" applyNumberFormat="1" applyFont="1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left" readingOrder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.28515625" style="3" customWidth="1"/>
    <col min="2" max="2" width="38.28515625" style="3" customWidth="1"/>
    <col min="3" max="3" width="13.28515625" style="3" customWidth="1"/>
    <col min="4" max="4" width="13.28515625" style="4" customWidth="1"/>
    <col min="5" max="5" width="13.28515625" style="3" customWidth="1"/>
    <col min="6" max="6" width="13.28515625" style="5" customWidth="1"/>
    <col min="7" max="7" width="11.42578125" style="1"/>
    <col min="8" max="16384" width="11.42578125" style="2"/>
  </cols>
  <sheetData>
    <row r="1" spans="1:7" ht="17.100000000000001" customHeight="1" x14ac:dyDescent="0.2">
      <c r="A1" s="46" t="s">
        <v>39</v>
      </c>
      <c r="B1" s="46"/>
      <c r="C1" s="46"/>
      <c r="D1" s="46"/>
      <c r="E1" s="46"/>
      <c r="F1" s="46"/>
    </row>
    <row r="2" spans="1:7" ht="17.100000000000001" customHeight="1" x14ac:dyDescent="0.2">
      <c r="A2" s="46" t="s">
        <v>0</v>
      </c>
      <c r="B2" s="46"/>
      <c r="C2" s="46"/>
      <c r="D2" s="46"/>
      <c r="E2" s="46"/>
      <c r="F2" s="46"/>
    </row>
    <row r="3" spans="1:7" ht="9.75" customHeight="1" x14ac:dyDescent="0.2"/>
    <row r="4" spans="1:7" ht="24.95" customHeight="1" x14ac:dyDescent="0.2">
      <c r="A4" s="47" t="s">
        <v>1</v>
      </c>
      <c r="B4" s="47"/>
      <c r="C4" s="47" t="s">
        <v>2</v>
      </c>
      <c r="D4" s="47"/>
      <c r="E4" s="47"/>
      <c r="F4" s="47"/>
    </row>
    <row r="5" spans="1:7" ht="24.95" customHeight="1" x14ac:dyDescent="0.2">
      <c r="A5" s="47"/>
      <c r="B5" s="47"/>
      <c r="C5" s="47" t="s">
        <v>3</v>
      </c>
      <c r="D5" s="48" t="s">
        <v>4</v>
      </c>
      <c r="E5" s="47" t="s">
        <v>5</v>
      </c>
      <c r="F5" s="47"/>
    </row>
    <row r="6" spans="1:7" ht="24.95" customHeight="1" x14ac:dyDescent="0.2">
      <c r="A6" s="47"/>
      <c r="B6" s="47"/>
      <c r="C6" s="47"/>
      <c r="D6" s="48"/>
      <c r="E6" s="44" t="s">
        <v>6</v>
      </c>
      <c r="F6" s="44" t="s">
        <v>7</v>
      </c>
    </row>
    <row r="7" spans="1:7" s="11" customFormat="1" ht="12.2" customHeight="1" x14ac:dyDescent="0.2">
      <c r="A7" s="6"/>
      <c r="B7" s="6"/>
      <c r="C7" s="7"/>
      <c r="D7" s="8"/>
      <c r="E7" s="7"/>
      <c r="F7" s="9"/>
      <c r="G7" s="10"/>
    </row>
    <row r="8" spans="1:7" s="16" customFormat="1" ht="20.100000000000001" customHeight="1" x14ac:dyDescent="0.2">
      <c r="A8" s="50" t="s">
        <v>8</v>
      </c>
      <c r="B8" s="51"/>
      <c r="C8" s="12">
        <f>SUM(C10:C31)</f>
        <v>32792</v>
      </c>
      <c r="D8" s="13">
        <f>SUM(D10:D31)</f>
        <v>99.999999999999972</v>
      </c>
      <c r="E8" s="12">
        <f>SUM(E10:E31)</f>
        <v>11455</v>
      </c>
      <c r="F8" s="14">
        <f>SUM(F10:F31)</f>
        <v>21337</v>
      </c>
      <c r="G8" s="15"/>
    </row>
    <row r="9" spans="1:7" ht="18" customHeight="1" x14ac:dyDescent="0.2">
      <c r="A9" s="3" t="s">
        <v>9</v>
      </c>
      <c r="C9" s="12"/>
      <c r="D9" s="17"/>
      <c r="E9" s="12"/>
      <c r="F9" s="14"/>
    </row>
    <row r="10" spans="1:7" ht="13.5" customHeight="1" x14ac:dyDescent="0.2">
      <c r="A10" s="18"/>
      <c r="B10" s="18" t="s">
        <v>10</v>
      </c>
      <c r="C10" s="12">
        <f t="shared" ref="C10:F22" si="0">SUM(C34,C59)</f>
        <v>9141</v>
      </c>
      <c r="D10" s="19">
        <f t="shared" si="0"/>
        <v>27.875701390583068</v>
      </c>
      <c r="E10" s="12">
        <f t="shared" si="0"/>
        <v>2362</v>
      </c>
      <c r="F10" s="14">
        <f t="shared" si="0"/>
        <v>6779</v>
      </c>
    </row>
    <row r="11" spans="1:7" ht="15" customHeight="1" x14ac:dyDescent="0.2">
      <c r="A11" s="3" t="s">
        <v>11</v>
      </c>
      <c r="C11" s="12">
        <f t="shared" si="0"/>
        <v>686</v>
      </c>
      <c r="D11" s="19">
        <f t="shared" si="0"/>
        <v>2.091973652110271</v>
      </c>
      <c r="E11" s="12">
        <f t="shared" si="0"/>
        <v>215</v>
      </c>
      <c r="F11" s="14">
        <f t="shared" si="0"/>
        <v>471</v>
      </c>
    </row>
    <row r="12" spans="1:7" ht="15" customHeight="1" x14ac:dyDescent="0.2">
      <c r="A12" s="3" t="s">
        <v>12</v>
      </c>
      <c r="C12" s="12">
        <f t="shared" si="0"/>
        <v>1231</v>
      </c>
      <c r="D12" s="19">
        <f t="shared" si="0"/>
        <v>3.7539643815564774</v>
      </c>
      <c r="E12" s="12">
        <f t="shared" si="0"/>
        <v>396</v>
      </c>
      <c r="F12" s="14">
        <f t="shared" si="0"/>
        <v>835</v>
      </c>
    </row>
    <row r="13" spans="1:7" s="1" customFormat="1" ht="15" customHeight="1" x14ac:dyDescent="0.2">
      <c r="A13" s="3" t="s">
        <v>13</v>
      </c>
      <c r="B13" s="3"/>
      <c r="C13" s="12">
        <f t="shared" si="0"/>
        <v>864</v>
      </c>
      <c r="D13" s="19">
        <f t="shared" si="0"/>
        <v>2.6347889729202243</v>
      </c>
      <c r="E13" s="12">
        <f t="shared" si="0"/>
        <v>220</v>
      </c>
      <c r="F13" s="14">
        <f t="shared" si="0"/>
        <v>644</v>
      </c>
    </row>
    <row r="14" spans="1:7" s="1" customFormat="1" ht="15" customHeight="1" x14ac:dyDescent="0.2">
      <c r="A14" s="3" t="s">
        <v>14</v>
      </c>
      <c r="B14" s="3"/>
      <c r="C14" s="12">
        <f t="shared" si="0"/>
        <v>188</v>
      </c>
      <c r="D14" s="19">
        <f t="shared" si="0"/>
        <v>0.57331056355208587</v>
      </c>
      <c r="E14" s="12">
        <f t="shared" si="0"/>
        <v>52</v>
      </c>
      <c r="F14" s="14">
        <f t="shared" si="0"/>
        <v>136</v>
      </c>
    </row>
    <row r="15" spans="1:7" s="1" customFormat="1" ht="15" customHeight="1" x14ac:dyDescent="0.2">
      <c r="A15" s="3" t="s">
        <v>15</v>
      </c>
      <c r="B15" s="3"/>
      <c r="C15" s="12">
        <f t="shared" si="0"/>
        <v>6583</v>
      </c>
      <c r="D15" s="19">
        <f t="shared" si="0"/>
        <v>20.075018297145647</v>
      </c>
      <c r="E15" s="12">
        <f t="shared" si="0"/>
        <v>2075</v>
      </c>
      <c r="F15" s="14">
        <f t="shared" si="0"/>
        <v>4508</v>
      </c>
    </row>
    <row r="16" spans="1:7" s="1" customFormat="1" ht="15" customHeight="1" x14ac:dyDescent="0.2">
      <c r="A16" s="3" t="s">
        <v>16</v>
      </c>
      <c r="B16" s="3"/>
      <c r="C16" s="12">
        <f t="shared" si="0"/>
        <v>1140</v>
      </c>
      <c r="D16" s="19">
        <f t="shared" si="0"/>
        <v>3.476457672603074</v>
      </c>
      <c r="E16" s="12">
        <f t="shared" si="0"/>
        <v>440</v>
      </c>
      <c r="F16" s="14">
        <f t="shared" si="0"/>
        <v>700</v>
      </c>
    </row>
    <row r="17" spans="1:7" s="1" customFormat="1" ht="15" customHeight="1" x14ac:dyDescent="0.2">
      <c r="A17" s="3" t="s">
        <v>17</v>
      </c>
      <c r="B17" s="3"/>
      <c r="C17" s="12">
        <f t="shared" si="0"/>
        <v>335</v>
      </c>
      <c r="D17" s="19">
        <f t="shared" si="0"/>
        <v>1.0215906318614296</v>
      </c>
      <c r="E17" s="12">
        <f t="shared" si="0"/>
        <v>105</v>
      </c>
      <c r="F17" s="14">
        <f t="shared" si="0"/>
        <v>230</v>
      </c>
    </row>
    <row r="18" spans="1:7" s="1" customFormat="1" ht="15" customHeight="1" x14ac:dyDescent="0.2">
      <c r="A18" s="3" t="s">
        <v>18</v>
      </c>
      <c r="B18" s="3"/>
      <c r="C18" s="12">
        <f t="shared" si="0"/>
        <v>134</v>
      </c>
      <c r="D18" s="19">
        <f t="shared" si="0"/>
        <v>0.40863625274457183</v>
      </c>
      <c r="E18" s="12">
        <f t="shared" si="0"/>
        <v>71</v>
      </c>
      <c r="F18" s="14">
        <f t="shared" si="0"/>
        <v>63</v>
      </c>
    </row>
    <row r="19" spans="1:7" s="1" customFormat="1" ht="15" customHeight="1" x14ac:dyDescent="0.2">
      <c r="A19" s="3" t="s">
        <v>19</v>
      </c>
      <c r="B19" s="3"/>
      <c r="C19" s="12">
        <f t="shared" si="0"/>
        <v>616</v>
      </c>
      <c r="D19" s="19">
        <f t="shared" si="0"/>
        <v>1.8785069529153453</v>
      </c>
      <c r="E19" s="12">
        <f t="shared" si="0"/>
        <v>135</v>
      </c>
      <c r="F19" s="14">
        <f t="shared" si="0"/>
        <v>481</v>
      </c>
    </row>
    <row r="20" spans="1:7" s="1" customFormat="1" ht="15" customHeight="1" x14ac:dyDescent="0.2">
      <c r="A20" s="3" t="s">
        <v>20</v>
      </c>
      <c r="B20" s="3"/>
      <c r="C20" s="12">
        <f t="shared" si="0"/>
        <v>1598</v>
      </c>
      <c r="D20" s="19">
        <f t="shared" si="0"/>
        <v>4.87313979019273</v>
      </c>
      <c r="E20" s="12">
        <f t="shared" si="0"/>
        <v>1136</v>
      </c>
      <c r="F20" s="14">
        <f t="shared" si="0"/>
        <v>462</v>
      </c>
    </row>
    <row r="21" spans="1:7" s="1" customFormat="1" ht="15" customHeight="1" x14ac:dyDescent="0.2">
      <c r="A21" s="3" t="s">
        <v>21</v>
      </c>
      <c r="B21" s="3"/>
      <c r="C21" s="12">
        <f t="shared" si="0"/>
        <v>1039</v>
      </c>
      <c r="D21" s="19">
        <f t="shared" si="0"/>
        <v>3.1684557209075384</v>
      </c>
      <c r="E21" s="12">
        <f t="shared" si="0"/>
        <v>788</v>
      </c>
      <c r="F21" s="14">
        <f t="shared" si="0"/>
        <v>251</v>
      </c>
    </row>
    <row r="22" spans="1:7" s="1" customFormat="1" ht="15" customHeight="1" x14ac:dyDescent="0.2">
      <c r="A22" s="3" t="s">
        <v>22</v>
      </c>
      <c r="B22" s="3"/>
      <c r="C22" s="12">
        <f t="shared" si="0"/>
        <v>991</v>
      </c>
      <c r="D22" s="19">
        <f t="shared" si="0"/>
        <v>3.022078555745304</v>
      </c>
      <c r="E22" s="12">
        <f t="shared" si="0"/>
        <v>488</v>
      </c>
      <c r="F22" s="14">
        <f t="shared" si="0"/>
        <v>503</v>
      </c>
    </row>
    <row r="23" spans="1:7" s="1" customFormat="1" ht="15" customHeight="1" x14ac:dyDescent="0.2">
      <c r="A23" s="3" t="s">
        <v>23</v>
      </c>
      <c r="B23" s="3"/>
      <c r="C23" s="12">
        <f t="shared" ref="C23:F24" si="1">SUM(C48,C72)</f>
        <v>1155</v>
      </c>
      <c r="D23" s="19">
        <f t="shared" si="1"/>
        <v>3.5222005367162721</v>
      </c>
      <c r="E23" s="12">
        <f t="shared" si="1"/>
        <v>597</v>
      </c>
      <c r="F23" s="14">
        <f t="shared" si="1"/>
        <v>558</v>
      </c>
    </row>
    <row r="24" spans="1:7" s="1" customFormat="1" ht="15" customHeight="1" x14ac:dyDescent="0.2">
      <c r="A24" s="3" t="s">
        <v>24</v>
      </c>
      <c r="B24" s="3"/>
      <c r="C24" s="12">
        <f t="shared" si="1"/>
        <v>290</v>
      </c>
      <c r="D24" s="19">
        <f t="shared" si="1"/>
        <v>0.88436203952183456</v>
      </c>
      <c r="E24" s="12">
        <f t="shared" si="1"/>
        <v>141</v>
      </c>
      <c r="F24" s="14">
        <f t="shared" si="1"/>
        <v>149</v>
      </c>
    </row>
    <row r="25" spans="1:7" s="1" customFormat="1" ht="15" customHeight="1" x14ac:dyDescent="0.2">
      <c r="A25" s="3" t="s">
        <v>25</v>
      </c>
      <c r="B25" s="3"/>
      <c r="C25" s="12">
        <f>SUM(C50)</f>
        <v>50</v>
      </c>
      <c r="D25" s="19">
        <f>SUM(D50)</f>
        <v>0.15247621371066114</v>
      </c>
      <c r="E25" s="12">
        <f>SUM(E50)</f>
        <v>14</v>
      </c>
      <c r="F25" s="14">
        <f>SUM(F50)</f>
        <v>36</v>
      </c>
    </row>
    <row r="26" spans="1:7" s="1" customFormat="1" ht="15" customHeight="1" x14ac:dyDescent="0.2">
      <c r="A26" s="3" t="s">
        <v>26</v>
      </c>
      <c r="B26" s="3"/>
      <c r="C26" s="12">
        <f t="shared" ref="C26:F31" si="2">SUM(C51,C74)</f>
        <v>2147</v>
      </c>
      <c r="D26" s="19">
        <f t="shared" si="2"/>
        <v>6.5473286167357889</v>
      </c>
      <c r="E26" s="12">
        <f t="shared" si="2"/>
        <v>577</v>
      </c>
      <c r="F26" s="14">
        <f t="shared" si="2"/>
        <v>1570</v>
      </c>
    </row>
    <row r="27" spans="1:7" s="1" customFormat="1" ht="15" customHeight="1" x14ac:dyDescent="0.2">
      <c r="A27" s="3" t="s">
        <v>27</v>
      </c>
      <c r="B27" s="3"/>
      <c r="C27" s="12">
        <f t="shared" si="2"/>
        <v>848</v>
      </c>
      <c r="D27" s="19">
        <f t="shared" si="2"/>
        <v>2.585996584532813</v>
      </c>
      <c r="E27" s="12">
        <f t="shared" si="2"/>
        <v>122</v>
      </c>
      <c r="F27" s="14">
        <f t="shared" si="2"/>
        <v>726</v>
      </c>
    </row>
    <row r="28" spans="1:7" s="1" customFormat="1" ht="15" customHeight="1" x14ac:dyDescent="0.2">
      <c r="A28" s="3" t="s">
        <v>28</v>
      </c>
      <c r="B28" s="3"/>
      <c r="C28" s="12">
        <f t="shared" si="2"/>
        <v>653</v>
      </c>
      <c r="D28" s="19">
        <f t="shared" si="2"/>
        <v>1.9913393510612343</v>
      </c>
      <c r="E28" s="12">
        <f t="shared" si="2"/>
        <v>305</v>
      </c>
      <c r="F28" s="14">
        <f t="shared" si="2"/>
        <v>348</v>
      </c>
    </row>
    <row r="29" spans="1:7" ht="15" customHeight="1" x14ac:dyDescent="0.2">
      <c r="A29" s="3" t="s">
        <v>29</v>
      </c>
      <c r="C29" s="12">
        <f t="shared" si="2"/>
        <v>1921</v>
      </c>
      <c r="D29" s="19">
        <f t="shared" si="2"/>
        <v>5.8581361307636017</v>
      </c>
      <c r="E29" s="12">
        <f t="shared" si="2"/>
        <v>800</v>
      </c>
      <c r="F29" s="14">
        <f t="shared" si="2"/>
        <v>1121</v>
      </c>
    </row>
    <row r="30" spans="1:7" ht="15" customHeight="1" x14ac:dyDescent="0.2">
      <c r="A30" s="3" t="s">
        <v>30</v>
      </c>
      <c r="C30" s="12">
        <f t="shared" si="2"/>
        <v>360</v>
      </c>
      <c r="D30" s="19">
        <f t="shared" si="2"/>
        <v>1.0978287387167602</v>
      </c>
      <c r="E30" s="12">
        <f t="shared" si="2"/>
        <v>143</v>
      </c>
      <c r="F30" s="14">
        <f t="shared" si="2"/>
        <v>217</v>
      </c>
    </row>
    <row r="31" spans="1:7" ht="15" customHeight="1" x14ac:dyDescent="0.2">
      <c r="A31" s="3" t="s">
        <v>31</v>
      </c>
      <c r="C31" s="12">
        <f t="shared" si="2"/>
        <v>822</v>
      </c>
      <c r="D31" s="19">
        <f t="shared" si="2"/>
        <v>2.5067089534032689</v>
      </c>
      <c r="E31" s="12">
        <f t="shared" si="2"/>
        <v>273</v>
      </c>
      <c r="F31" s="14">
        <f t="shared" si="2"/>
        <v>549</v>
      </c>
    </row>
    <row r="32" spans="1:7" s="21" customFormat="1" ht="24.95" customHeight="1" x14ac:dyDescent="0.2">
      <c r="A32" s="52" t="s">
        <v>32</v>
      </c>
      <c r="B32" s="53"/>
      <c r="C32" s="12">
        <f>SUM(C34:C44,C45:C56)</f>
        <v>24261</v>
      </c>
      <c r="D32" s="13">
        <f>SUM(D34:D44,D45:D56)</f>
        <v>73.984508416686978</v>
      </c>
      <c r="E32" s="12">
        <f>SUM(E34:E44,E45:E56)</f>
        <v>8411</v>
      </c>
      <c r="F32" s="14">
        <f>SUM(F34:F44,F45:F56)</f>
        <v>15850</v>
      </c>
      <c r="G32" s="20"/>
    </row>
    <row r="33" spans="1:8" ht="18" customHeight="1" x14ac:dyDescent="0.2">
      <c r="A33" s="18" t="s">
        <v>9</v>
      </c>
      <c r="B33" s="18"/>
      <c r="C33" s="12"/>
      <c r="D33" s="22"/>
      <c r="E33" s="23"/>
      <c r="F33" s="24"/>
    </row>
    <row r="34" spans="1:8" ht="13.5" customHeight="1" x14ac:dyDescent="0.2">
      <c r="A34" s="18"/>
      <c r="B34" s="18" t="s">
        <v>10</v>
      </c>
      <c r="C34" s="12">
        <f t="shared" ref="C34:C56" si="3">SUM(E34:F34)</f>
        <v>6713</v>
      </c>
      <c r="D34" s="25">
        <f>SUM(C34/$C$8*100)</f>
        <v>20.471456452793362</v>
      </c>
      <c r="E34" s="23">
        <v>1591</v>
      </c>
      <c r="F34" s="24">
        <v>5122</v>
      </c>
      <c r="H34" s="26"/>
    </row>
    <row r="35" spans="1:8" ht="15" customHeight="1" x14ac:dyDescent="0.2">
      <c r="A35" s="18" t="s">
        <v>11</v>
      </c>
      <c r="B35" s="18"/>
      <c r="C35" s="12">
        <f t="shared" si="3"/>
        <v>356</v>
      </c>
      <c r="D35" s="25">
        <f t="shared" ref="D35:D52" si="4">SUM(C35/$C$8*100)</f>
        <v>1.0856306416199073</v>
      </c>
      <c r="E35" s="23">
        <v>121</v>
      </c>
      <c r="F35" s="24">
        <v>235</v>
      </c>
    </row>
    <row r="36" spans="1:8" ht="15" customHeight="1" x14ac:dyDescent="0.2">
      <c r="A36" s="18" t="s">
        <v>12</v>
      </c>
      <c r="B36" s="18"/>
      <c r="C36" s="12">
        <f t="shared" si="3"/>
        <v>906</v>
      </c>
      <c r="D36" s="25">
        <f t="shared" si="4"/>
        <v>2.7628689924371801</v>
      </c>
      <c r="E36" s="23">
        <v>310</v>
      </c>
      <c r="F36" s="24">
        <v>596</v>
      </c>
    </row>
    <row r="37" spans="1:8" ht="15" customHeight="1" x14ac:dyDescent="0.2">
      <c r="A37" s="18" t="s">
        <v>13</v>
      </c>
      <c r="B37" s="18"/>
      <c r="C37" s="12">
        <f t="shared" si="3"/>
        <v>575</v>
      </c>
      <c r="D37" s="25">
        <f t="shared" si="4"/>
        <v>1.753476457672603</v>
      </c>
      <c r="E37" s="23">
        <v>143</v>
      </c>
      <c r="F37" s="24">
        <v>432</v>
      </c>
    </row>
    <row r="38" spans="1:8" ht="15" customHeight="1" x14ac:dyDescent="0.2">
      <c r="A38" s="18" t="s">
        <v>14</v>
      </c>
      <c r="B38" s="18"/>
      <c r="C38" s="12">
        <f t="shared" si="3"/>
        <v>154</v>
      </c>
      <c r="D38" s="25">
        <f t="shared" si="4"/>
        <v>0.46962673822883627</v>
      </c>
      <c r="E38" s="23">
        <v>43</v>
      </c>
      <c r="F38" s="24">
        <v>111</v>
      </c>
    </row>
    <row r="39" spans="1:8" ht="15" customHeight="1" x14ac:dyDescent="0.2">
      <c r="A39" s="18" t="s">
        <v>15</v>
      </c>
      <c r="B39" s="18"/>
      <c r="C39" s="12">
        <f t="shared" si="3"/>
        <v>4724</v>
      </c>
      <c r="D39" s="25">
        <f t="shared" si="4"/>
        <v>14.405952671383265</v>
      </c>
      <c r="E39" s="23">
        <v>1345</v>
      </c>
      <c r="F39" s="24">
        <v>3379</v>
      </c>
    </row>
    <row r="40" spans="1:8" ht="15" customHeight="1" x14ac:dyDescent="0.2">
      <c r="A40" s="18" t="s">
        <v>16</v>
      </c>
      <c r="B40" s="18"/>
      <c r="C40" s="12">
        <f t="shared" si="3"/>
        <v>669</v>
      </c>
      <c r="D40" s="25">
        <f t="shared" si="4"/>
        <v>2.040131739448646</v>
      </c>
      <c r="E40" s="23">
        <v>266</v>
      </c>
      <c r="F40" s="24">
        <v>403</v>
      </c>
    </row>
    <row r="41" spans="1:8" ht="15" customHeight="1" x14ac:dyDescent="0.2">
      <c r="A41" s="18" t="s">
        <v>17</v>
      </c>
      <c r="B41" s="18"/>
      <c r="C41" s="12">
        <f t="shared" si="3"/>
        <v>322</v>
      </c>
      <c r="D41" s="25">
        <f t="shared" si="4"/>
        <v>0.9819468162966577</v>
      </c>
      <c r="E41" s="23">
        <v>100</v>
      </c>
      <c r="F41" s="24">
        <v>222</v>
      </c>
    </row>
    <row r="42" spans="1:8" ht="15" customHeight="1" x14ac:dyDescent="0.2">
      <c r="A42" s="18" t="s">
        <v>18</v>
      </c>
      <c r="B42" s="18"/>
      <c r="C42" s="12">
        <f t="shared" si="3"/>
        <v>82</v>
      </c>
      <c r="D42" s="25">
        <f t="shared" si="4"/>
        <v>0.25006099048548425</v>
      </c>
      <c r="E42" s="23">
        <v>37</v>
      </c>
      <c r="F42" s="24">
        <v>45</v>
      </c>
    </row>
    <row r="43" spans="1:8" ht="15" customHeight="1" x14ac:dyDescent="0.2">
      <c r="A43" s="18" t="s">
        <v>19</v>
      </c>
      <c r="B43" s="18"/>
      <c r="C43" s="12">
        <f t="shared" si="3"/>
        <v>210</v>
      </c>
      <c r="D43" s="25">
        <f t="shared" si="4"/>
        <v>0.64040009758477678</v>
      </c>
      <c r="E43" s="23">
        <v>66</v>
      </c>
      <c r="F43" s="24">
        <v>144</v>
      </c>
    </row>
    <row r="44" spans="1:8" ht="15" customHeight="1" x14ac:dyDescent="0.2">
      <c r="A44" s="18" t="s">
        <v>20</v>
      </c>
      <c r="B44" s="18"/>
      <c r="C44" s="12">
        <f t="shared" si="3"/>
        <v>1202</v>
      </c>
      <c r="D44" s="25">
        <f t="shared" si="4"/>
        <v>3.6655281776042936</v>
      </c>
      <c r="E44" s="23">
        <v>875</v>
      </c>
      <c r="F44" s="24">
        <v>327</v>
      </c>
    </row>
    <row r="45" spans="1:8" ht="15" customHeight="1" x14ac:dyDescent="0.2">
      <c r="A45" s="3" t="s">
        <v>21</v>
      </c>
      <c r="C45" s="12">
        <f>SUM(E45:F45)</f>
        <v>994</v>
      </c>
      <c r="D45" s="25">
        <f t="shared" si="4"/>
        <v>3.0312271285679433</v>
      </c>
      <c r="E45" s="23">
        <v>748</v>
      </c>
      <c r="F45" s="24">
        <v>246</v>
      </c>
    </row>
    <row r="46" spans="1:8" ht="15" customHeight="1" x14ac:dyDescent="0.2">
      <c r="A46" s="3" t="s">
        <v>22</v>
      </c>
      <c r="C46" s="12">
        <f>SUM(E46:F46)</f>
        <v>870</v>
      </c>
      <c r="D46" s="25">
        <f t="shared" si="4"/>
        <v>2.6530861185655041</v>
      </c>
      <c r="E46" s="23">
        <v>418</v>
      </c>
      <c r="F46" s="24">
        <v>452</v>
      </c>
    </row>
    <row r="47" spans="1:8" ht="20.100000000000001" customHeight="1" x14ac:dyDescent="0.2">
      <c r="A47" s="54" t="s">
        <v>33</v>
      </c>
      <c r="B47" s="55"/>
      <c r="C47" s="12"/>
      <c r="D47" s="25"/>
      <c r="E47" s="23"/>
      <c r="F47" s="24"/>
    </row>
    <row r="48" spans="1:8" ht="20.100000000000001" customHeight="1" x14ac:dyDescent="0.2">
      <c r="A48" s="3" t="s">
        <v>23</v>
      </c>
      <c r="C48" s="12">
        <f t="shared" si="3"/>
        <v>903</v>
      </c>
      <c r="D48" s="25">
        <f t="shared" si="4"/>
        <v>2.7537204196145399</v>
      </c>
      <c r="E48" s="23">
        <v>474</v>
      </c>
      <c r="F48" s="24">
        <v>429</v>
      </c>
    </row>
    <row r="49" spans="1:8" ht="15" customHeight="1" x14ac:dyDescent="0.2">
      <c r="A49" s="3" t="s">
        <v>24</v>
      </c>
      <c r="C49" s="12">
        <f t="shared" si="3"/>
        <v>210</v>
      </c>
      <c r="D49" s="25">
        <f t="shared" si="4"/>
        <v>0.64040009758477678</v>
      </c>
      <c r="E49" s="23">
        <v>98</v>
      </c>
      <c r="F49" s="24">
        <v>112</v>
      </c>
    </row>
    <row r="50" spans="1:8" ht="15" customHeight="1" x14ac:dyDescent="0.2">
      <c r="A50" s="3" t="s">
        <v>25</v>
      </c>
      <c r="C50" s="12">
        <f>SUM(E50:F50)</f>
        <v>50</v>
      </c>
      <c r="D50" s="25">
        <f t="shared" si="4"/>
        <v>0.15247621371066114</v>
      </c>
      <c r="E50" s="23">
        <v>14</v>
      </c>
      <c r="F50" s="24">
        <v>36</v>
      </c>
    </row>
    <row r="51" spans="1:8" ht="15" customHeight="1" x14ac:dyDescent="0.2">
      <c r="A51" s="3" t="s">
        <v>26</v>
      </c>
      <c r="C51" s="12">
        <f t="shared" si="3"/>
        <v>1811</v>
      </c>
      <c r="D51" s="25">
        <f t="shared" si="4"/>
        <v>5.5226884606001461</v>
      </c>
      <c r="E51" s="23">
        <v>472</v>
      </c>
      <c r="F51" s="24">
        <v>1339</v>
      </c>
    </row>
    <row r="52" spans="1:8" ht="15" customHeight="1" x14ac:dyDescent="0.2">
      <c r="A52" s="3" t="s">
        <v>27</v>
      </c>
      <c r="C52" s="12">
        <f t="shared" si="3"/>
        <v>458</v>
      </c>
      <c r="D52" s="25">
        <f t="shared" si="4"/>
        <v>1.396682117589656</v>
      </c>
      <c r="E52" s="23">
        <v>60</v>
      </c>
      <c r="F52" s="24">
        <v>398</v>
      </c>
    </row>
    <row r="53" spans="1:8" ht="15" customHeight="1" x14ac:dyDescent="0.2">
      <c r="A53" s="3" t="s">
        <v>28</v>
      </c>
      <c r="C53" s="12">
        <f t="shared" si="3"/>
        <v>449</v>
      </c>
      <c r="D53" s="25">
        <f>SUM(C53/$C$8*100)</f>
        <v>1.3692363991217369</v>
      </c>
      <c r="E53" s="23">
        <v>202</v>
      </c>
      <c r="F53" s="24">
        <v>247</v>
      </c>
    </row>
    <row r="54" spans="1:8" ht="15" customHeight="1" x14ac:dyDescent="0.2">
      <c r="A54" s="3" t="s">
        <v>29</v>
      </c>
      <c r="C54" s="12">
        <f t="shared" si="3"/>
        <v>1646</v>
      </c>
      <c r="D54" s="25">
        <f>SUM(C54/$C$8*100)</f>
        <v>5.0195169553549652</v>
      </c>
      <c r="E54" s="23">
        <v>671</v>
      </c>
      <c r="F54" s="24">
        <v>975</v>
      </c>
    </row>
    <row r="55" spans="1:8" ht="15" customHeight="1" x14ac:dyDescent="0.2">
      <c r="A55" s="3" t="s">
        <v>30</v>
      </c>
      <c r="C55" s="12">
        <f t="shared" si="3"/>
        <v>342</v>
      </c>
      <c r="D55" s="25">
        <f>SUM(C55/$C$8*100)</f>
        <v>1.0429373017809223</v>
      </c>
      <c r="E55" s="23">
        <v>136</v>
      </c>
      <c r="F55" s="24">
        <v>206</v>
      </c>
    </row>
    <row r="56" spans="1:8" ht="15" customHeight="1" x14ac:dyDescent="0.2">
      <c r="A56" s="3" t="s">
        <v>31</v>
      </c>
      <c r="C56" s="12">
        <f t="shared" si="3"/>
        <v>615</v>
      </c>
      <c r="D56" s="25">
        <f>SUM(C56/$C$8*100)</f>
        <v>1.8754574286411321</v>
      </c>
      <c r="E56" s="23">
        <v>221</v>
      </c>
      <c r="F56" s="24">
        <v>394</v>
      </c>
    </row>
    <row r="57" spans="1:8" s="28" customFormat="1" ht="24.95" customHeight="1" x14ac:dyDescent="0.2">
      <c r="A57" s="52" t="s">
        <v>34</v>
      </c>
      <c r="B57" s="53"/>
      <c r="C57" s="12">
        <f>SUM(C59:C79)</f>
        <v>8531</v>
      </c>
      <c r="D57" s="19">
        <f>SUM(D59:D79)</f>
        <v>26.015491583313</v>
      </c>
      <c r="E57" s="12">
        <f>SUM(E59:E79)</f>
        <v>3044</v>
      </c>
      <c r="F57" s="14">
        <f>SUM(F59:F79)</f>
        <v>5487</v>
      </c>
      <c r="G57" s="27"/>
    </row>
    <row r="58" spans="1:8" ht="18" customHeight="1" x14ac:dyDescent="0.2">
      <c r="A58" s="18" t="s">
        <v>9</v>
      </c>
      <c r="B58" s="18"/>
      <c r="C58" s="12"/>
      <c r="D58" s="22"/>
      <c r="E58" s="23"/>
      <c r="F58" s="24"/>
    </row>
    <row r="59" spans="1:8" ht="13.5" customHeight="1" x14ac:dyDescent="0.2">
      <c r="A59" s="18"/>
      <c r="B59" s="18" t="s">
        <v>10</v>
      </c>
      <c r="C59" s="12">
        <f t="shared" ref="C59:C69" si="5">SUM(E59:F59)</f>
        <v>2428</v>
      </c>
      <c r="D59" s="25">
        <f>SUM(C59/$C$8*100)</f>
        <v>7.4042449377897039</v>
      </c>
      <c r="E59" s="23">
        <v>771</v>
      </c>
      <c r="F59" s="24">
        <v>1657</v>
      </c>
      <c r="H59" s="26"/>
    </row>
    <row r="60" spans="1:8" ht="15" customHeight="1" x14ac:dyDescent="0.2">
      <c r="A60" s="18" t="s">
        <v>11</v>
      </c>
      <c r="B60" s="18"/>
      <c r="C60" s="12">
        <f t="shared" si="5"/>
        <v>330</v>
      </c>
      <c r="D60" s="25">
        <f t="shared" ref="D60:D75" si="6">SUM(C60/$C$8*100)</f>
        <v>1.0063430104903635</v>
      </c>
      <c r="E60" s="23">
        <v>94</v>
      </c>
      <c r="F60" s="24">
        <v>236</v>
      </c>
    </row>
    <row r="61" spans="1:8" ht="15" customHeight="1" x14ac:dyDescent="0.2">
      <c r="A61" s="18" t="s">
        <v>12</v>
      </c>
      <c r="B61" s="18"/>
      <c r="C61" s="12">
        <f t="shared" si="5"/>
        <v>325</v>
      </c>
      <c r="D61" s="25">
        <f t="shared" si="6"/>
        <v>0.9910953891192974</v>
      </c>
      <c r="E61" s="23">
        <v>86</v>
      </c>
      <c r="F61" s="24">
        <v>239</v>
      </c>
    </row>
    <row r="62" spans="1:8" ht="15" customHeight="1" x14ac:dyDescent="0.2">
      <c r="A62" s="18" t="s">
        <v>13</v>
      </c>
      <c r="B62" s="18"/>
      <c r="C62" s="12">
        <f t="shared" si="5"/>
        <v>289</v>
      </c>
      <c r="D62" s="25">
        <f t="shared" si="6"/>
        <v>0.88131251524762133</v>
      </c>
      <c r="E62" s="23">
        <v>77</v>
      </c>
      <c r="F62" s="24">
        <v>212</v>
      </c>
    </row>
    <row r="63" spans="1:8" ht="15" customHeight="1" x14ac:dyDescent="0.2">
      <c r="A63" s="18" t="s">
        <v>14</v>
      </c>
      <c r="B63" s="18"/>
      <c r="C63" s="12">
        <f t="shared" si="5"/>
        <v>34</v>
      </c>
      <c r="D63" s="25">
        <f t="shared" si="6"/>
        <v>0.10368382532324957</v>
      </c>
      <c r="E63" s="23">
        <v>9</v>
      </c>
      <c r="F63" s="24">
        <v>25</v>
      </c>
    </row>
    <row r="64" spans="1:8" ht="15" customHeight="1" x14ac:dyDescent="0.2">
      <c r="A64" s="18" t="s">
        <v>15</v>
      </c>
      <c r="B64" s="18"/>
      <c r="C64" s="12">
        <f t="shared" si="5"/>
        <v>1859</v>
      </c>
      <c r="D64" s="25">
        <f t="shared" si="6"/>
        <v>5.6690656257623813</v>
      </c>
      <c r="E64" s="23">
        <v>730</v>
      </c>
      <c r="F64" s="24">
        <v>1129</v>
      </c>
    </row>
    <row r="65" spans="1:6" ht="15" customHeight="1" x14ac:dyDescent="0.2">
      <c r="A65" s="18" t="s">
        <v>16</v>
      </c>
      <c r="B65" s="18"/>
      <c r="C65" s="12">
        <f t="shared" si="5"/>
        <v>471</v>
      </c>
      <c r="D65" s="25">
        <f t="shared" si="6"/>
        <v>1.436325933154428</v>
      </c>
      <c r="E65" s="23">
        <v>174</v>
      </c>
      <c r="F65" s="24">
        <v>297</v>
      </c>
    </row>
    <row r="66" spans="1:6" ht="15" customHeight="1" x14ac:dyDescent="0.2">
      <c r="A66" s="18" t="s">
        <v>17</v>
      </c>
      <c r="B66" s="18"/>
      <c r="C66" s="12">
        <f t="shared" si="5"/>
        <v>13</v>
      </c>
      <c r="D66" s="25">
        <f t="shared" si="6"/>
        <v>3.9643815564771895E-2</v>
      </c>
      <c r="E66" s="23">
        <v>5</v>
      </c>
      <c r="F66" s="24">
        <v>8</v>
      </c>
    </row>
    <row r="67" spans="1:6" ht="15" customHeight="1" x14ac:dyDescent="0.2">
      <c r="A67" s="18" t="s">
        <v>18</v>
      </c>
      <c r="B67" s="18"/>
      <c r="C67" s="12">
        <f t="shared" si="5"/>
        <v>52</v>
      </c>
      <c r="D67" s="25">
        <f t="shared" si="6"/>
        <v>0.15857526225908758</v>
      </c>
      <c r="E67" s="23">
        <v>34</v>
      </c>
      <c r="F67" s="24">
        <v>18</v>
      </c>
    </row>
    <row r="68" spans="1:6" ht="15" customHeight="1" x14ac:dyDescent="0.2">
      <c r="A68" s="45" t="s">
        <v>19</v>
      </c>
      <c r="B68" s="45"/>
      <c r="C68" s="12">
        <f t="shared" si="5"/>
        <v>406</v>
      </c>
      <c r="D68" s="25">
        <f t="shared" si="6"/>
        <v>1.2381068553305685</v>
      </c>
      <c r="E68" s="23">
        <v>69</v>
      </c>
      <c r="F68" s="24">
        <v>337</v>
      </c>
    </row>
    <row r="69" spans="1:6" ht="15" customHeight="1" x14ac:dyDescent="0.2">
      <c r="A69" s="18" t="s">
        <v>20</v>
      </c>
      <c r="B69" s="18"/>
      <c r="C69" s="12">
        <f t="shared" si="5"/>
        <v>396</v>
      </c>
      <c r="D69" s="25">
        <f t="shared" si="6"/>
        <v>1.2076116125884362</v>
      </c>
      <c r="E69" s="23">
        <v>261</v>
      </c>
      <c r="F69" s="24">
        <v>135</v>
      </c>
    </row>
    <row r="70" spans="1:6" ht="15" customHeight="1" x14ac:dyDescent="0.2">
      <c r="A70" s="3" t="s">
        <v>21</v>
      </c>
      <c r="C70" s="12">
        <f>SUM(E70:F70)</f>
        <v>45</v>
      </c>
      <c r="D70" s="25">
        <f t="shared" si="6"/>
        <v>0.13722859233959503</v>
      </c>
      <c r="E70" s="23">
        <v>40</v>
      </c>
      <c r="F70" s="24">
        <v>5</v>
      </c>
    </row>
    <row r="71" spans="1:6" ht="15" customHeight="1" x14ac:dyDescent="0.2">
      <c r="A71" s="3" t="s">
        <v>22</v>
      </c>
      <c r="C71" s="12">
        <f>SUM(E71:F71)</f>
        <v>121</v>
      </c>
      <c r="D71" s="25">
        <f t="shared" si="6"/>
        <v>0.3689924371797999</v>
      </c>
      <c r="E71" s="23">
        <v>70</v>
      </c>
      <c r="F71" s="24">
        <v>51</v>
      </c>
    </row>
    <row r="72" spans="1:6" ht="15" customHeight="1" x14ac:dyDescent="0.2">
      <c r="A72" s="3" t="s">
        <v>23</v>
      </c>
      <c r="C72" s="12">
        <f>SUM(E72:F72)</f>
        <v>252</v>
      </c>
      <c r="D72" s="25">
        <f t="shared" si="6"/>
        <v>0.76848011710173214</v>
      </c>
      <c r="E72" s="23">
        <v>123</v>
      </c>
      <c r="F72" s="24">
        <v>129</v>
      </c>
    </row>
    <row r="73" spans="1:6" ht="15" customHeight="1" x14ac:dyDescent="0.2">
      <c r="A73" s="3" t="s">
        <v>24</v>
      </c>
      <c r="C73" s="12">
        <f>SUM(E73:F73)</f>
        <v>80</v>
      </c>
      <c r="D73" s="25">
        <f t="shared" si="6"/>
        <v>0.24396194193705784</v>
      </c>
      <c r="E73" s="23">
        <v>43</v>
      </c>
      <c r="F73" s="24">
        <v>37</v>
      </c>
    </row>
    <row r="74" spans="1:6" ht="15" customHeight="1" x14ac:dyDescent="0.2">
      <c r="A74" s="3" t="s">
        <v>26</v>
      </c>
      <c r="C74" s="12">
        <f t="shared" ref="C74:C79" si="7">SUM(E74:F74)</f>
        <v>336</v>
      </c>
      <c r="D74" s="25">
        <f t="shared" si="6"/>
        <v>1.0246401561356429</v>
      </c>
      <c r="E74" s="23">
        <v>105</v>
      </c>
      <c r="F74" s="24">
        <v>231</v>
      </c>
    </row>
    <row r="75" spans="1:6" ht="15" customHeight="1" x14ac:dyDescent="0.2">
      <c r="A75" s="3" t="s">
        <v>27</v>
      </c>
      <c r="C75" s="12">
        <f t="shared" si="7"/>
        <v>390</v>
      </c>
      <c r="D75" s="25">
        <f t="shared" si="6"/>
        <v>1.1893144669431568</v>
      </c>
      <c r="E75" s="23">
        <v>62</v>
      </c>
      <c r="F75" s="24">
        <v>328</v>
      </c>
    </row>
    <row r="76" spans="1:6" ht="15" customHeight="1" x14ac:dyDescent="0.2">
      <c r="A76" s="3" t="s">
        <v>28</v>
      </c>
      <c r="C76" s="12">
        <f t="shared" si="7"/>
        <v>204</v>
      </c>
      <c r="D76" s="25">
        <f>SUM(C76/$C$8*100)</f>
        <v>0.62210295193949738</v>
      </c>
      <c r="E76" s="23">
        <v>103</v>
      </c>
      <c r="F76" s="24">
        <v>101</v>
      </c>
    </row>
    <row r="77" spans="1:6" ht="15" customHeight="1" x14ac:dyDescent="0.2">
      <c r="A77" s="3" t="s">
        <v>29</v>
      </c>
      <c r="C77" s="12">
        <f t="shared" si="7"/>
        <v>275</v>
      </c>
      <c r="D77" s="25">
        <f>SUM(C77/$C$8*100)</f>
        <v>0.83861917540863617</v>
      </c>
      <c r="E77" s="23">
        <v>129</v>
      </c>
      <c r="F77" s="24">
        <v>146</v>
      </c>
    </row>
    <row r="78" spans="1:6" ht="15" customHeight="1" x14ac:dyDescent="0.2">
      <c r="A78" s="3" t="s">
        <v>30</v>
      </c>
      <c r="C78" s="12">
        <f t="shared" si="7"/>
        <v>18</v>
      </c>
      <c r="D78" s="25">
        <f>SUM(C78/$C$8*100)</f>
        <v>5.4891436935838013E-2</v>
      </c>
      <c r="E78" s="23">
        <v>7</v>
      </c>
      <c r="F78" s="24">
        <v>11</v>
      </c>
    </row>
    <row r="79" spans="1:6" ht="15" customHeight="1" x14ac:dyDescent="0.2">
      <c r="A79" s="3" t="s">
        <v>31</v>
      </c>
      <c r="C79" s="12">
        <f t="shared" si="7"/>
        <v>207</v>
      </c>
      <c r="D79" s="25">
        <f>SUM(C79/$C$8*100)</f>
        <v>0.63125152476213708</v>
      </c>
      <c r="E79" s="23">
        <v>52</v>
      </c>
      <c r="F79" s="24">
        <v>155</v>
      </c>
    </row>
    <row r="80" spans="1:6" s="1" customFormat="1" ht="12.2" customHeight="1" x14ac:dyDescent="0.2">
      <c r="A80" s="29"/>
      <c r="B80" s="29"/>
      <c r="C80" s="30" t="s">
        <v>35</v>
      </c>
      <c r="D80" s="31"/>
      <c r="E80" s="30"/>
      <c r="F80" s="32"/>
    </row>
    <row r="81" spans="1:7" s="1" customFormat="1" ht="9.1999999999999993" customHeight="1" x14ac:dyDescent="0.2">
      <c r="A81" s="5"/>
      <c r="B81" s="5"/>
      <c r="C81" s="33"/>
      <c r="D81" s="34"/>
      <c r="E81" s="33"/>
      <c r="F81" s="35"/>
    </row>
    <row r="82" spans="1:7" s="1" customFormat="1" ht="24.95" customHeight="1" x14ac:dyDescent="0.2">
      <c r="A82" s="56" t="s">
        <v>40</v>
      </c>
      <c r="B82" s="56"/>
      <c r="C82" s="56"/>
      <c r="D82" s="56"/>
      <c r="E82" s="56"/>
      <c r="F82" s="56"/>
    </row>
    <row r="83" spans="1:7" s="1" customFormat="1" ht="15.95" customHeight="1" x14ac:dyDescent="0.2">
      <c r="A83" s="49" t="s">
        <v>37</v>
      </c>
      <c r="B83" s="49"/>
      <c r="C83" s="49"/>
      <c r="D83" s="49"/>
      <c r="E83" s="49"/>
      <c r="F83" s="49"/>
    </row>
    <row r="84" spans="1:7" s="1" customFormat="1" ht="15.95" customHeight="1" x14ac:dyDescent="0.2">
      <c r="A84" s="36" t="s">
        <v>36</v>
      </c>
      <c r="B84" s="36"/>
      <c r="C84" s="36"/>
      <c r="D84" s="36"/>
      <c r="E84" s="36"/>
      <c r="F84" s="36"/>
    </row>
    <row r="85" spans="1:7" s="40" customFormat="1" ht="15.95" customHeight="1" x14ac:dyDescent="0.2">
      <c r="A85" s="37" t="s">
        <v>38</v>
      </c>
      <c r="B85" s="38"/>
      <c r="C85" s="38"/>
      <c r="D85" s="38"/>
      <c r="E85" s="38"/>
      <c r="F85" s="38"/>
      <c r="G85" s="39"/>
    </row>
    <row r="86" spans="1:7" s="1" customFormat="1" ht="12" customHeight="1" x14ac:dyDescent="0.2">
      <c r="A86" s="41"/>
      <c r="B86" s="41"/>
      <c r="C86" s="42"/>
      <c r="D86" s="43"/>
      <c r="E86" s="5"/>
      <c r="F86" s="5"/>
    </row>
    <row r="87" spans="1:7" s="1" customFormat="1" ht="12" customHeight="1" x14ac:dyDescent="0.2">
      <c r="A87" s="41"/>
      <c r="B87" s="41"/>
      <c r="C87" s="42"/>
      <c r="D87" s="43"/>
      <c r="E87" s="5"/>
      <c r="F87" s="5"/>
    </row>
    <row r="88" spans="1:7" s="1" customFormat="1" x14ac:dyDescent="0.2">
      <c r="A88" s="41"/>
      <c r="B88" s="41"/>
      <c r="C88" s="42"/>
      <c r="D88" s="43"/>
      <c r="E88" s="5"/>
      <c r="F88" s="5"/>
    </row>
    <row r="89" spans="1:7" s="1" customFormat="1" ht="15" x14ac:dyDescent="0.25">
      <c r="A89"/>
      <c r="B89" s="41"/>
      <c r="C89" s="42"/>
      <c r="D89" s="43"/>
      <c r="E89" s="5"/>
      <c r="F89" s="5"/>
    </row>
    <row r="90" spans="1:7" s="1" customFormat="1" x14ac:dyDescent="0.2">
      <c r="A90" s="41"/>
      <c r="B90" s="41"/>
      <c r="C90" s="41"/>
      <c r="D90" s="4"/>
      <c r="E90" s="3"/>
      <c r="F90" s="5"/>
    </row>
    <row r="91" spans="1:7" s="1" customFormat="1" x14ac:dyDescent="0.2">
      <c r="A91" s="41"/>
      <c r="B91" s="41"/>
      <c r="C91" s="41"/>
      <c r="D91" s="4"/>
      <c r="E91" s="3"/>
      <c r="F91" s="5"/>
    </row>
    <row r="92" spans="1:7" s="1" customFormat="1" x14ac:dyDescent="0.2">
      <c r="A92" s="41"/>
      <c r="B92" s="41"/>
      <c r="C92" s="41"/>
      <c r="D92" s="4"/>
      <c r="E92" s="3"/>
      <c r="F92" s="5"/>
    </row>
    <row r="93" spans="1:7" s="1" customFormat="1" x14ac:dyDescent="0.2">
      <c r="A93" s="41"/>
      <c r="B93" s="41"/>
      <c r="C93" s="41"/>
      <c r="D93" s="4"/>
      <c r="E93" s="3"/>
      <c r="F93" s="5"/>
    </row>
    <row r="94" spans="1:7" s="1" customFormat="1" x14ac:dyDescent="0.2">
      <c r="A94" s="41"/>
      <c r="B94" s="41"/>
      <c r="C94" s="41"/>
      <c r="D94" s="4"/>
      <c r="E94" s="3"/>
      <c r="F94" s="5"/>
    </row>
    <row r="95" spans="1:7" s="1" customFormat="1" x14ac:dyDescent="0.2">
      <c r="A95" s="41"/>
      <c r="B95" s="41"/>
      <c r="C95" s="41"/>
      <c r="D95" s="4"/>
      <c r="E95" s="3"/>
      <c r="F95" s="5"/>
    </row>
    <row r="96" spans="1:7" s="1" customFormat="1" x14ac:dyDescent="0.2">
      <c r="A96" s="41"/>
      <c r="B96" s="41"/>
      <c r="C96" s="41"/>
      <c r="D96" s="4"/>
      <c r="E96" s="3"/>
      <c r="F96" s="5"/>
    </row>
    <row r="97" spans="1:7" s="1" customFormat="1" x14ac:dyDescent="0.2">
      <c r="A97" s="41"/>
      <c r="B97" s="41"/>
      <c r="C97" s="41"/>
      <c r="D97" s="4"/>
      <c r="E97" s="3"/>
      <c r="F97" s="5"/>
    </row>
    <row r="98" spans="1:7" s="4" customFormat="1" x14ac:dyDescent="0.2">
      <c r="A98" s="41"/>
      <c r="B98" s="41"/>
      <c r="C98" s="41"/>
      <c r="E98" s="3"/>
      <c r="F98" s="5"/>
      <c r="G98" s="43"/>
    </row>
    <row r="99" spans="1:7" s="4" customFormat="1" x14ac:dyDescent="0.2">
      <c r="A99" s="41"/>
      <c r="B99" s="41"/>
      <c r="C99" s="41"/>
      <c r="E99" s="3"/>
      <c r="F99" s="5"/>
      <c r="G99" s="43"/>
    </row>
    <row r="100" spans="1:7" s="4" customFormat="1" x14ac:dyDescent="0.2">
      <c r="A100" s="41"/>
      <c r="B100" s="41"/>
      <c r="C100" s="41"/>
      <c r="E100" s="3"/>
      <c r="F100" s="5"/>
      <c r="G100" s="43"/>
    </row>
    <row r="101" spans="1:7" s="4" customFormat="1" x14ac:dyDescent="0.2">
      <c r="A101" s="41"/>
      <c r="B101" s="41"/>
      <c r="C101" s="41"/>
      <c r="E101" s="3"/>
      <c r="F101" s="5"/>
      <c r="G101" s="43"/>
    </row>
    <row r="102" spans="1:7" s="4" customFormat="1" x14ac:dyDescent="0.2">
      <c r="A102" s="41"/>
      <c r="B102" s="41"/>
      <c r="C102" s="41"/>
      <c r="E102" s="3"/>
      <c r="F102" s="5"/>
      <c r="G102" s="43"/>
    </row>
    <row r="103" spans="1:7" s="4" customFormat="1" x14ac:dyDescent="0.2">
      <c r="A103" s="41"/>
      <c r="B103" s="41"/>
      <c r="C103" s="41"/>
      <c r="E103" s="3"/>
      <c r="F103" s="5"/>
      <c r="G103" s="43"/>
    </row>
  </sheetData>
  <mergeCells count="13">
    <mergeCell ref="A83:F83"/>
    <mergeCell ref="A8:B8"/>
    <mergeCell ref="A32:B32"/>
    <mergeCell ref="A47:B47"/>
    <mergeCell ref="A57:B57"/>
    <mergeCell ref="A82:F82"/>
    <mergeCell ref="A1:F1"/>
    <mergeCell ref="A2:F2"/>
    <mergeCell ref="A4:B6"/>
    <mergeCell ref="C4:F4"/>
    <mergeCell ref="C5:C6"/>
    <mergeCell ref="D5:D6"/>
    <mergeCell ref="E5:F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6(2024)</vt:lpstr>
      <vt:lpstr>'6(2024)'!Títulos_a_imprimir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2025-11-11T15:39:42Z</cp:lastPrinted>
  <dcterms:created xsi:type="dcterms:W3CDTF">2025-07-28T19:14:51Z</dcterms:created>
  <dcterms:modified xsi:type="dcterms:W3CDTF">2025-11-26T15:52:30Z</dcterms:modified>
</cp:coreProperties>
</file>